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ОТДЕЛ ЭКОНОМИКИ\МУНИЦИПАЛЬНЫЕ ПРОГРАММЫ\ПРОГРАММЫ с 2026 года\Проверка программ\ЖКХ\"/>
    </mc:Choice>
  </mc:AlternateContent>
  <bookViews>
    <workbookView xWindow="120" yWindow="2700" windowWidth="9720" windowHeight="4740"/>
  </bookViews>
  <sheets>
    <sheet name="Лист3" sheetId="3" r:id="rId1"/>
  </sheets>
  <definedNames>
    <definedName name="_xlnm.Print_Area" localSheetId="0">Лист3!$A$2:$O$34</definedName>
  </definedNames>
  <calcPr calcId="162913"/>
</workbook>
</file>

<file path=xl/calcChain.xml><?xml version="1.0" encoding="utf-8"?>
<calcChain xmlns="http://schemas.openxmlformats.org/spreadsheetml/2006/main">
  <c r="E34" i="3" l="1"/>
  <c r="E33" i="3"/>
  <c r="E13" i="3"/>
  <c r="E12" i="3"/>
  <c r="N32" i="3"/>
  <c r="M32" i="3"/>
  <c r="L32" i="3"/>
  <c r="K32" i="3"/>
  <c r="E32" i="3"/>
  <c r="L33" i="3"/>
  <c r="L34" i="3"/>
  <c r="N11" i="3"/>
  <c r="M11" i="3"/>
  <c r="L11" i="3"/>
  <c r="K11" i="3"/>
  <c r="L12" i="3"/>
  <c r="L13" i="3"/>
  <c r="K13" i="3"/>
  <c r="L14" i="3"/>
  <c r="K14" i="3"/>
  <c r="E15" i="3"/>
  <c r="E14" i="3" s="1"/>
  <c r="E16" i="3"/>
  <c r="E11" i="3" l="1"/>
  <c r="E30" i="3" l="1"/>
  <c r="E23" i="3"/>
</calcChain>
</file>

<file path=xl/sharedStrings.xml><?xml version="1.0" encoding="utf-8"?>
<sst xmlns="http://schemas.openxmlformats.org/spreadsheetml/2006/main" count="96" uniqueCount="42">
  <si>
    <t>№</t>
  </si>
  <si>
    <t>Объём финансирования по годам (тыс.руб.)</t>
  </si>
  <si>
    <t>Ответственный за выполнение мероприятия подпрограммы</t>
  </si>
  <si>
    <t>ИТОГО:</t>
  </si>
  <si>
    <t>Средства бюджета городского округа Домодедово</t>
  </si>
  <si>
    <t>Всего (тыс.руб)</t>
  </si>
  <si>
    <t>Источники финансиро-вания</t>
  </si>
  <si>
    <t>Срок исполне-ния мероприятия</t>
  </si>
  <si>
    <t>1.1</t>
  </si>
  <si>
    <t xml:space="preserve">Мероприятие Подпрограммы </t>
  </si>
  <si>
    <t>х</t>
  </si>
  <si>
    <t xml:space="preserve">Всего </t>
  </si>
  <si>
    <t xml:space="preserve">8.1.  Перечень мероприятий подпрограммы II «Системы водоотведения»           </t>
  </si>
  <si>
    <t>Итого по подпрограмме II</t>
  </si>
  <si>
    <t>2026 год</t>
  </si>
  <si>
    <t xml:space="preserve">Управление ЖКХ  Администрации городского округа Домодедово </t>
  </si>
  <si>
    <r>
      <t>Основное мероприятие 01.</t>
    </r>
    <r>
      <rPr>
        <sz val="9"/>
        <rFont val="Times New Roman"/>
        <family val="1"/>
        <charset val="204"/>
      </rPr>
      <t xml:space="preserve"> 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</t>
    </r>
  </si>
  <si>
    <r>
      <t>Мероприятие 01.03</t>
    </r>
    <r>
      <rPr>
        <sz val="9"/>
        <rFont val="Times New Roman"/>
        <family val="1"/>
        <charset val="204"/>
      </rPr>
      <t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Организация в границах городского округа водоотведения</t>
    </r>
  </si>
  <si>
    <t>1.</t>
  </si>
  <si>
    <r>
      <t xml:space="preserve">Мероприятие 01.01.     </t>
    </r>
    <r>
      <rPr>
        <sz val="9"/>
        <rFont val="Times New Roman"/>
        <family val="1"/>
        <charset val="204"/>
      </rPr>
      <t xml:space="preserve">      Строительство и реконструкция объектов очистки сточных вод муниципальной собственности</t>
    </r>
    <r>
      <rPr>
        <b/>
        <sz val="9"/>
        <rFont val="Times New Roman"/>
        <family val="1"/>
        <charset val="204"/>
      </rPr>
      <t xml:space="preserve">
</t>
    </r>
  </si>
  <si>
    <t>1.2</t>
  </si>
  <si>
    <r>
      <rPr>
        <b/>
        <sz val="9"/>
        <rFont val="Times New Roman"/>
        <family val="1"/>
        <charset val="204"/>
      </rPr>
      <t xml:space="preserve">Основное мероприятие </t>
    </r>
    <r>
      <rPr>
        <sz val="9"/>
        <rFont val="Times New Roman"/>
        <family val="1"/>
        <charset val="204"/>
      </rPr>
      <t>02. 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</t>
    </r>
  </si>
  <si>
    <t>2.1.</t>
  </si>
  <si>
    <t>2.</t>
  </si>
  <si>
    <t xml:space="preserve">8.  Подпрограмма II «Системы водоотведения»           </t>
  </si>
  <si>
    <t>Количество выполненых инженерно-геодезических изысканий, ед.</t>
  </si>
  <si>
    <r>
      <rPr>
        <b/>
        <sz val="9"/>
        <rFont val="Times New Roman"/>
        <family val="1"/>
        <charset val="204"/>
      </rPr>
      <t>Мероприятие 02.01</t>
    </r>
    <r>
      <rPr>
        <sz val="9"/>
        <rFont val="Times New Roman"/>
        <family val="1"/>
        <charset val="204"/>
      </rPr>
      <t>.                                                      Строительство (реконструкция) канализационных коллекторов, канализационных насосных станций муниципальной собственности</t>
    </r>
  </si>
  <si>
    <t>2027 год</t>
  </si>
  <si>
    <t>1 квартал</t>
  </si>
  <si>
    <t>1 полугодие</t>
  </si>
  <si>
    <t>9 месяцев</t>
  </si>
  <si>
    <t>12 месяцев</t>
  </si>
  <si>
    <t xml:space="preserve">В том числе </t>
  </si>
  <si>
    <t>Построены и реконструированы   объекты очистки сточных вод муниципальной собственности,ед</t>
  </si>
  <si>
    <t>Построены и реконструированы канализационные коллектора, канализационные насосные станции, ед.</t>
  </si>
  <si>
    <t>2028год</t>
  </si>
  <si>
    <t>2029 год</t>
  </si>
  <si>
    <t>2030 год</t>
  </si>
  <si>
    <t>Итого 2026 год</t>
  </si>
  <si>
    <t>2028 год</t>
  </si>
  <si>
    <t xml:space="preserve">2026 -2030 </t>
  </si>
  <si>
    <t>Средства бюджета Московской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</si>
</sst>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ill="1"/>
    <xf numFmtId="0" fontId="2" fillId="2" borderId="0" xfId="0" applyFont="1" applyFill="1"/>
    <xf numFmtId="0" fontId="0" fillId="2" borderId="0" xfId="0" applyFill="1"/>
    <xf numFmtId="3" fontId="5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top" wrapText="1"/>
    </xf>
    <xf numFmtId="0" fontId="9" fillId="2" borderId="0" xfId="0" applyFont="1" applyFill="1" applyAlignment="1">
      <alignment horizontal="center" wrapText="1"/>
    </xf>
    <xf numFmtId="4" fontId="8" fillId="2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/>
    <xf numFmtId="0" fontId="5" fillId="2" borderId="1" xfId="0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5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" fontId="3" fillId="2" borderId="3" xfId="0" applyNumberFormat="1" applyFont="1" applyFill="1" applyBorder="1" applyAlignment="1">
      <alignment horizontal="center" vertical="top" wrapText="1"/>
    </xf>
    <xf numFmtId="16" fontId="3" fillId="2" borderId="4" xfId="0" applyNumberFormat="1" applyFont="1" applyFill="1" applyBorder="1" applyAlignment="1">
      <alignment horizontal="center" vertical="top" wrapText="1"/>
    </xf>
    <xf numFmtId="16" fontId="3" fillId="2" borderId="2" xfId="0" applyNumberFormat="1" applyFont="1" applyFill="1" applyBorder="1" applyAlignment="1">
      <alignment horizontal="center" vertical="top" wrapText="1"/>
    </xf>
    <xf numFmtId="4" fontId="8" fillId="2" borderId="6" xfId="0" applyNumberFormat="1" applyFont="1" applyFill="1" applyBorder="1" applyAlignment="1">
      <alignment horizontal="center" vertical="top" wrapText="1"/>
    </xf>
    <xf numFmtId="4" fontId="8" fillId="2" borderId="7" xfId="0" applyNumberFormat="1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4" fontId="5" fillId="2" borderId="5" xfId="0" applyNumberFormat="1" applyFont="1" applyFill="1" applyBorder="1" applyAlignment="1">
      <alignment horizontal="center" vertical="top" wrapText="1"/>
    </xf>
    <xf numFmtId="4" fontId="5" fillId="2" borderId="6" xfId="0" applyNumberFormat="1" applyFont="1" applyFill="1" applyBorder="1" applyAlignment="1">
      <alignment horizontal="center" vertical="top" wrapText="1"/>
    </xf>
    <xf numFmtId="4" fontId="5" fillId="2" borderId="7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tabSelected="1" view="pageBreakPreview" topLeftCell="A4" zoomScaleNormal="100" zoomScaleSheetLayoutView="100" workbookViewId="0">
      <pane xSplit="3" ySplit="7" topLeftCell="D11" activePane="bottomRight" state="frozen"/>
      <selection activeCell="A4" sqref="A4"/>
      <selection pane="topRight" activeCell="D4" sqref="D4"/>
      <selection pane="bottomLeft" activeCell="A10" sqref="A10"/>
      <selection pane="bottomRight" activeCell="P32" sqref="P32"/>
    </sheetView>
  </sheetViews>
  <sheetFormatPr defaultRowHeight="12.75" x14ac:dyDescent="0.2"/>
  <cols>
    <col min="1" max="1" width="3.28515625" style="1" customWidth="1"/>
    <col min="2" max="2" width="23" style="1" customWidth="1"/>
    <col min="3" max="3" width="14" style="1" customWidth="1"/>
    <col min="4" max="4" width="13.140625" style="1" customWidth="1"/>
    <col min="5" max="9" width="11.28515625" style="1" customWidth="1"/>
    <col min="10" max="10" width="10.7109375" style="1" customWidth="1"/>
    <col min="11" max="11" width="10.28515625" style="1" customWidth="1"/>
    <col min="12" max="14" width="10.42578125" style="1" customWidth="1"/>
    <col min="15" max="15" width="16.5703125" style="1" customWidth="1"/>
    <col min="17" max="18" width="10.140625" bestFit="1" customWidth="1"/>
  </cols>
  <sheetData>
    <row r="1" spans="1:15" hidden="1" x14ac:dyDescent="0.2"/>
    <row r="2" spans="1:15" hidden="1" x14ac:dyDescent="0.2"/>
    <row r="3" spans="1:15" hidden="1" x14ac:dyDescent="0.2"/>
    <row r="4" spans="1:15" x14ac:dyDescent="0.2">
      <c r="A4" s="3"/>
      <c r="B4" s="3"/>
      <c r="C4" s="3"/>
      <c r="D4" s="3"/>
      <c r="E4" s="3"/>
      <c r="F4" s="3"/>
      <c r="G4" s="3"/>
      <c r="H4" s="26"/>
      <c r="I4" s="26"/>
      <c r="J4" s="26"/>
      <c r="K4" s="26"/>
      <c r="L4" s="26"/>
      <c r="M4" s="20"/>
      <c r="N4" s="20"/>
      <c r="O4" s="3"/>
    </row>
    <row r="5" spans="1:15" s="1" customFormat="1" ht="15.75" x14ac:dyDescent="0.25">
      <c r="A5" s="32" t="s">
        <v>24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1:15" s="1" customFormat="1" ht="15.75" x14ac:dyDescent="0.25">
      <c r="A6" s="32" t="s">
        <v>12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s="1" customFormat="1" ht="19.5" customHeight="1" x14ac:dyDescent="0.25">
      <c r="A7" s="2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s="1" customFormat="1" ht="20.25" customHeight="1" x14ac:dyDescent="0.2">
      <c r="A8" s="41" t="s">
        <v>0</v>
      </c>
      <c r="B8" s="34" t="s">
        <v>9</v>
      </c>
      <c r="C8" s="34" t="s">
        <v>7</v>
      </c>
      <c r="D8" s="34" t="s">
        <v>6</v>
      </c>
      <c r="E8" s="34" t="s">
        <v>5</v>
      </c>
      <c r="F8" s="51" t="s">
        <v>1</v>
      </c>
      <c r="G8" s="52"/>
      <c r="H8" s="52"/>
      <c r="I8" s="52"/>
      <c r="J8" s="52"/>
      <c r="K8" s="52"/>
      <c r="L8" s="52"/>
      <c r="M8" s="19"/>
      <c r="N8" s="19"/>
      <c r="O8" s="34" t="s">
        <v>2</v>
      </c>
    </row>
    <row r="9" spans="1:15" s="1" customFormat="1" ht="42.75" customHeight="1" x14ac:dyDescent="0.2">
      <c r="A9" s="42"/>
      <c r="B9" s="34"/>
      <c r="C9" s="34"/>
      <c r="D9" s="34"/>
      <c r="E9" s="35"/>
      <c r="F9" s="50" t="s">
        <v>14</v>
      </c>
      <c r="G9" s="36"/>
      <c r="H9" s="36"/>
      <c r="I9" s="36"/>
      <c r="J9" s="36"/>
      <c r="K9" s="6" t="s">
        <v>27</v>
      </c>
      <c r="L9" s="6" t="s">
        <v>35</v>
      </c>
      <c r="M9" s="16" t="s">
        <v>36</v>
      </c>
      <c r="N9" s="16" t="s">
        <v>37</v>
      </c>
      <c r="O9" s="36"/>
    </row>
    <row r="10" spans="1:15" s="1" customFormat="1" ht="18" hidden="1" customHeight="1" x14ac:dyDescent="0.2">
      <c r="A10" s="11">
        <v>1</v>
      </c>
      <c r="B10" s="6">
        <v>2</v>
      </c>
      <c r="C10" s="6">
        <v>3</v>
      </c>
      <c r="D10" s="6">
        <v>4</v>
      </c>
      <c r="E10" s="6">
        <v>5</v>
      </c>
      <c r="F10" s="34">
        <v>8</v>
      </c>
      <c r="G10" s="36"/>
      <c r="H10" s="36"/>
      <c r="I10" s="36"/>
      <c r="J10" s="36"/>
      <c r="K10" s="6">
        <v>9</v>
      </c>
      <c r="L10" s="6">
        <v>10</v>
      </c>
      <c r="M10" s="16">
        <v>6</v>
      </c>
      <c r="N10" s="16">
        <v>7</v>
      </c>
      <c r="O10" s="6">
        <v>11</v>
      </c>
    </row>
    <row r="11" spans="1:15" s="1" customFormat="1" ht="21" customHeight="1" x14ac:dyDescent="0.2">
      <c r="A11" s="37" t="s">
        <v>18</v>
      </c>
      <c r="B11" s="38" t="s">
        <v>16</v>
      </c>
      <c r="C11" s="39" t="s">
        <v>40</v>
      </c>
      <c r="D11" s="9" t="s">
        <v>3</v>
      </c>
      <c r="E11" s="8">
        <f>SUM(E12:E13)</f>
        <v>5521191.8600000003</v>
      </c>
      <c r="F11" s="29">
        <v>20000</v>
      </c>
      <c r="G11" s="30"/>
      <c r="H11" s="30"/>
      <c r="I11" s="30"/>
      <c r="J11" s="31"/>
      <c r="K11" s="21">
        <f>SUM(K12:K13)</f>
        <v>27505.96</v>
      </c>
      <c r="L11" s="22">
        <f t="shared" ref="L11:N11" si="0">SUM(L12:L13)</f>
        <v>5473685.9000000004</v>
      </c>
      <c r="M11" s="17">
        <f t="shared" si="0"/>
        <v>0</v>
      </c>
      <c r="N11" s="17">
        <f t="shared" si="0"/>
        <v>0</v>
      </c>
      <c r="O11" s="39" t="s">
        <v>10</v>
      </c>
    </row>
    <row r="12" spans="1:15" s="1" customFormat="1" ht="51.75" customHeight="1" x14ac:dyDescent="0.2">
      <c r="A12" s="37"/>
      <c r="B12" s="38"/>
      <c r="C12" s="63"/>
      <c r="D12" s="24" t="s">
        <v>41</v>
      </c>
      <c r="E12" s="25">
        <f>SUM(F12:N12)</f>
        <v>5446179.9400000004</v>
      </c>
      <c r="F12" s="29">
        <v>0</v>
      </c>
      <c r="G12" s="61"/>
      <c r="H12" s="61"/>
      <c r="I12" s="61"/>
      <c r="J12" s="62"/>
      <c r="K12" s="21">
        <v>0</v>
      </c>
      <c r="L12" s="25">
        <f>SUM(L15)</f>
        <v>5446179.9400000004</v>
      </c>
      <c r="M12" s="25">
        <v>0</v>
      </c>
      <c r="N12" s="25">
        <v>0</v>
      </c>
      <c r="O12" s="63"/>
    </row>
    <row r="13" spans="1:15" s="1" customFormat="1" ht="112.5" customHeight="1" x14ac:dyDescent="0.2">
      <c r="A13" s="37"/>
      <c r="B13" s="38"/>
      <c r="C13" s="40"/>
      <c r="D13" s="9" t="s">
        <v>4</v>
      </c>
      <c r="E13" s="8">
        <f>SUM(F13:N13)</f>
        <v>75011.92</v>
      </c>
      <c r="F13" s="29">
        <v>20000</v>
      </c>
      <c r="G13" s="30"/>
      <c r="H13" s="30"/>
      <c r="I13" s="30"/>
      <c r="J13" s="31"/>
      <c r="K13" s="21">
        <f>SUM(K16)</f>
        <v>27505.96</v>
      </c>
      <c r="L13" s="22">
        <f>SUM(L16)</f>
        <v>27505.96</v>
      </c>
      <c r="M13" s="17">
        <v>0</v>
      </c>
      <c r="N13" s="17">
        <v>0</v>
      </c>
      <c r="O13" s="53"/>
    </row>
    <row r="14" spans="1:15" s="1" customFormat="1" ht="33.75" customHeight="1" x14ac:dyDescent="0.2">
      <c r="A14" s="43" t="s">
        <v>8</v>
      </c>
      <c r="B14" s="38" t="s">
        <v>19</v>
      </c>
      <c r="C14" s="39" t="s">
        <v>40</v>
      </c>
      <c r="D14" s="9" t="s">
        <v>3</v>
      </c>
      <c r="E14" s="17">
        <f>SUM(E16+E15)</f>
        <v>5521191.8600000003</v>
      </c>
      <c r="F14" s="29">
        <v>20000</v>
      </c>
      <c r="G14" s="30"/>
      <c r="H14" s="30"/>
      <c r="I14" s="30"/>
      <c r="J14" s="31"/>
      <c r="K14" s="21">
        <f>SUM(K15:K16)</f>
        <v>27505.96</v>
      </c>
      <c r="L14" s="22">
        <f>SUM(L15:L16)</f>
        <v>5473685.9000000004</v>
      </c>
      <c r="M14" s="17">
        <v>0</v>
      </c>
      <c r="N14" s="17">
        <v>0</v>
      </c>
      <c r="O14" s="55" t="s">
        <v>15</v>
      </c>
    </row>
    <row r="15" spans="1:15" s="1" customFormat="1" ht="53.25" customHeight="1" x14ac:dyDescent="0.2">
      <c r="A15" s="44"/>
      <c r="B15" s="38"/>
      <c r="C15" s="63"/>
      <c r="D15" s="24" t="s">
        <v>41</v>
      </c>
      <c r="E15" s="25">
        <f>SUM(F15:N15)</f>
        <v>5446179.9400000004</v>
      </c>
      <c r="F15" s="29">
        <v>0</v>
      </c>
      <c r="G15" s="30"/>
      <c r="H15" s="30"/>
      <c r="I15" s="30"/>
      <c r="J15" s="31"/>
      <c r="K15" s="21">
        <v>0</v>
      </c>
      <c r="L15" s="25">
        <v>5446179.9400000004</v>
      </c>
      <c r="M15" s="25">
        <v>0</v>
      </c>
      <c r="N15" s="25">
        <v>0</v>
      </c>
      <c r="O15" s="55"/>
    </row>
    <row r="16" spans="1:15" s="1" customFormat="1" ht="65.25" customHeight="1" x14ac:dyDescent="0.2">
      <c r="A16" s="44"/>
      <c r="B16" s="38"/>
      <c r="C16" s="40"/>
      <c r="D16" s="9" t="s">
        <v>4</v>
      </c>
      <c r="E16" s="17">
        <f>SUM(F16:N16)</f>
        <v>75011.92</v>
      </c>
      <c r="F16" s="29">
        <v>20000</v>
      </c>
      <c r="G16" s="30"/>
      <c r="H16" s="30"/>
      <c r="I16" s="30"/>
      <c r="J16" s="31"/>
      <c r="K16" s="21">
        <v>27505.96</v>
      </c>
      <c r="L16" s="22">
        <v>27505.96</v>
      </c>
      <c r="M16" s="17">
        <v>0</v>
      </c>
      <c r="N16" s="17">
        <v>0</v>
      </c>
      <c r="O16" s="55"/>
    </row>
    <row r="17" spans="1:19" s="1" customFormat="1" ht="28.5" customHeight="1" x14ac:dyDescent="0.2">
      <c r="A17" s="44"/>
      <c r="B17" s="46" t="s">
        <v>33</v>
      </c>
      <c r="C17" s="27" t="s">
        <v>10</v>
      </c>
      <c r="D17" s="27" t="s">
        <v>10</v>
      </c>
      <c r="E17" s="27" t="s">
        <v>11</v>
      </c>
      <c r="F17" s="27" t="s">
        <v>38</v>
      </c>
      <c r="G17" s="29" t="s">
        <v>32</v>
      </c>
      <c r="H17" s="61"/>
      <c r="I17" s="61"/>
      <c r="J17" s="62"/>
      <c r="K17" s="27" t="s">
        <v>27</v>
      </c>
      <c r="L17" s="27" t="s">
        <v>39</v>
      </c>
      <c r="M17" s="27" t="s">
        <v>36</v>
      </c>
      <c r="N17" s="27" t="s">
        <v>37</v>
      </c>
      <c r="O17" s="39" t="s">
        <v>10</v>
      </c>
    </row>
    <row r="18" spans="1:19" s="1" customFormat="1" ht="18.75" customHeight="1" x14ac:dyDescent="0.2">
      <c r="A18" s="44"/>
      <c r="B18" s="47"/>
      <c r="C18" s="49"/>
      <c r="D18" s="49"/>
      <c r="E18" s="28"/>
      <c r="F18" s="28"/>
      <c r="G18" s="7" t="s">
        <v>28</v>
      </c>
      <c r="H18" s="7" t="s">
        <v>29</v>
      </c>
      <c r="I18" s="7" t="s">
        <v>30</v>
      </c>
      <c r="J18" s="7" t="s">
        <v>31</v>
      </c>
      <c r="K18" s="28"/>
      <c r="L18" s="28"/>
      <c r="M18" s="28"/>
      <c r="N18" s="28"/>
      <c r="O18" s="63"/>
    </row>
    <row r="19" spans="1:19" s="1" customFormat="1" ht="25.5" customHeight="1" x14ac:dyDescent="0.2">
      <c r="A19" s="45"/>
      <c r="B19" s="48"/>
      <c r="C19" s="28"/>
      <c r="D19" s="28"/>
      <c r="E19" s="14">
        <v>2</v>
      </c>
      <c r="F19" s="13">
        <v>1</v>
      </c>
      <c r="G19" s="14">
        <v>0</v>
      </c>
      <c r="H19" s="14">
        <v>0</v>
      </c>
      <c r="I19" s="14">
        <v>0</v>
      </c>
      <c r="J19" s="14">
        <v>1</v>
      </c>
      <c r="K19" s="14">
        <v>0</v>
      </c>
      <c r="L19" s="14">
        <v>1</v>
      </c>
      <c r="M19" s="18">
        <v>0</v>
      </c>
      <c r="N19" s="15">
        <v>0</v>
      </c>
      <c r="O19" s="53"/>
    </row>
    <row r="20" spans="1:19" s="1" customFormat="1" ht="37.5" customHeight="1" x14ac:dyDescent="0.2">
      <c r="A20" s="37" t="s">
        <v>20</v>
      </c>
      <c r="B20" s="38" t="s">
        <v>17</v>
      </c>
      <c r="C20" s="39" t="s">
        <v>40</v>
      </c>
      <c r="D20" s="9" t="s">
        <v>3</v>
      </c>
      <c r="E20" s="8">
        <v>0</v>
      </c>
      <c r="F20" s="50">
        <v>0</v>
      </c>
      <c r="G20" s="36"/>
      <c r="H20" s="36"/>
      <c r="I20" s="36"/>
      <c r="J20" s="36"/>
      <c r="K20" s="10">
        <v>0</v>
      </c>
      <c r="L20" s="10">
        <v>0</v>
      </c>
      <c r="M20" s="17">
        <v>0</v>
      </c>
      <c r="N20" s="17">
        <v>0</v>
      </c>
      <c r="O20" s="55" t="s">
        <v>15</v>
      </c>
    </row>
    <row r="21" spans="1:19" s="1" customFormat="1" ht="63.75" customHeight="1" x14ac:dyDescent="0.2">
      <c r="A21" s="37"/>
      <c r="B21" s="38"/>
      <c r="C21" s="40"/>
      <c r="D21" s="9" t="s">
        <v>4</v>
      </c>
      <c r="E21" s="8">
        <v>0</v>
      </c>
      <c r="F21" s="50">
        <v>0</v>
      </c>
      <c r="G21" s="36"/>
      <c r="H21" s="36"/>
      <c r="I21" s="36"/>
      <c r="J21" s="36"/>
      <c r="K21" s="10">
        <v>0</v>
      </c>
      <c r="L21" s="10">
        <v>0</v>
      </c>
      <c r="M21" s="17">
        <v>0</v>
      </c>
      <c r="N21" s="17">
        <v>0</v>
      </c>
      <c r="O21" s="55"/>
    </row>
    <row r="22" spans="1:19" s="1" customFormat="1" ht="17.25" customHeight="1" x14ac:dyDescent="0.2">
      <c r="A22" s="37"/>
      <c r="B22" s="55" t="s">
        <v>25</v>
      </c>
      <c r="C22" s="27" t="s">
        <v>10</v>
      </c>
      <c r="D22" s="27" t="s">
        <v>10</v>
      </c>
      <c r="E22" s="56" t="s">
        <v>11</v>
      </c>
      <c r="F22" s="56" t="s">
        <v>38</v>
      </c>
      <c r="G22" s="50" t="s">
        <v>32</v>
      </c>
      <c r="H22" s="36"/>
      <c r="I22" s="36"/>
      <c r="J22" s="36"/>
      <c r="K22" s="56" t="s">
        <v>27</v>
      </c>
      <c r="L22" s="56" t="s">
        <v>39</v>
      </c>
      <c r="M22" s="27" t="s">
        <v>36</v>
      </c>
      <c r="N22" s="27" t="s">
        <v>37</v>
      </c>
      <c r="O22" s="34" t="s">
        <v>10</v>
      </c>
    </row>
    <row r="23" spans="1:19" s="1" customFormat="1" ht="19.5" customHeight="1" x14ac:dyDescent="0.2">
      <c r="A23" s="37"/>
      <c r="B23" s="35"/>
      <c r="C23" s="49"/>
      <c r="D23" s="49"/>
      <c r="E23" s="57" t="e">
        <f>#REF!</f>
        <v>#REF!</v>
      </c>
      <c r="F23" s="57"/>
      <c r="G23" s="12" t="s">
        <v>28</v>
      </c>
      <c r="H23" s="12" t="s">
        <v>29</v>
      </c>
      <c r="I23" s="12" t="s">
        <v>30</v>
      </c>
      <c r="J23" s="12" t="s">
        <v>31</v>
      </c>
      <c r="K23" s="57"/>
      <c r="L23" s="57"/>
      <c r="M23" s="28"/>
      <c r="N23" s="28"/>
      <c r="O23" s="34"/>
    </row>
    <row r="24" spans="1:19" s="1" customFormat="1" ht="24" customHeight="1" x14ac:dyDescent="0.2">
      <c r="A24" s="37"/>
      <c r="B24" s="35"/>
      <c r="C24" s="28"/>
      <c r="D24" s="28"/>
      <c r="E24" s="7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18">
        <v>0</v>
      </c>
      <c r="N24" s="18">
        <v>0</v>
      </c>
      <c r="O24" s="34"/>
    </row>
    <row r="25" spans="1:19" s="1" customFormat="1" ht="42.75" customHeight="1" x14ac:dyDescent="0.2">
      <c r="A25" s="37" t="s">
        <v>23</v>
      </c>
      <c r="B25" s="55" t="s">
        <v>21</v>
      </c>
      <c r="C25" s="39" t="s">
        <v>40</v>
      </c>
      <c r="D25" s="9" t="s">
        <v>3</v>
      </c>
      <c r="E25" s="8">
        <v>0</v>
      </c>
      <c r="F25" s="50">
        <v>0</v>
      </c>
      <c r="G25" s="36"/>
      <c r="H25" s="36"/>
      <c r="I25" s="36"/>
      <c r="J25" s="36"/>
      <c r="K25" s="5">
        <v>0</v>
      </c>
      <c r="L25" s="5">
        <v>0</v>
      </c>
      <c r="M25" s="17">
        <v>0</v>
      </c>
      <c r="N25" s="17">
        <v>0</v>
      </c>
      <c r="O25" s="39" t="s">
        <v>10</v>
      </c>
    </row>
    <row r="26" spans="1:19" s="1" customFormat="1" ht="88.5" customHeight="1" x14ac:dyDescent="0.2">
      <c r="A26" s="42"/>
      <c r="B26" s="35"/>
      <c r="C26" s="53"/>
      <c r="D26" s="9" t="s">
        <v>4</v>
      </c>
      <c r="E26" s="8">
        <v>0</v>
      </c>
      <c r="F26" s="50">
        <v>0</v>
      </c>
      <c r="G26" s="36"/>
      <c r="H26" s="36"/>
      <c r="I26" s="36"/>
      <c r="J26" s="36"/>
      <c r="K26" s="5">
        <v>0</v>
      </c>
      <c r="L26" s="5">
        <v>0</v>
      </c>
      <c r="M26" s="17">
        <v>0</v>
      </c>
      <c r="N26" s="17">
        <v>0</v>
      </c>
      <c r="O26" s="53"/>
      <c r="S26" s="23" t="s">
        <v>1</v>
      </c>
    </row>
    <row r="27" spans="1:19" s="1" customFormat="1" ht="30" customHeight="1" x14ac:dyDescent="0.2">
      <c r="A27" s="58" t="s">
        <v>22</v>
      </c>
      <c r="B27" s="55" t="s">
        <v>26</v>
      </c>
      <c r="C27" s="39" t="s">
        <v>40</v>
      </c>
      <c r="D27" s="9" t="s">
        <v>3</v>
      </c>
      <c r="E27" s="8">
        <v>0</v>
      </c>
      <c r="F27" s="50">
        <v>0</v>
      </c>
      <c r="G27" s="36"/>
      <c r="H27" s="36"/>
      <c r="I27" s="36"/>
      <c r="J27" s="36"/>
      <c r="K27" s="5">
        <v>0</v>
      </c>
      <c r="L27" s="5">
        <v>0</v>
      </c>
      <c r="M27" s="17">
        <v>0</v>
      </c>
      <c r="N27" s="17">
        <v>0</v>
      </c>
      <c r="O27" s="55" t="s">
        <v>15</v>
      </c>
    </row>
    <row r="28" spans="1:19" s="1" customFormat="1" ht="84" customHeight="1" x14ac:dyDescent="0.2">
      <c r="A28" s="59"/>
      <c r="B28" s="35"/>
      <c r="C28" s="40"/>
      <c r="D28" s="9" t="s">
        <v>4</v>
      </c>
      <c r="E28" s="8">
        <v>0</v>
      </c>
      <c r="F28" s="50">
        <v>0</v>
      </c>
      <c r="G28" s="36"/>
      <c r="H28" s="36"/>
      <c r="I28" s="36"/>
      <c r="J28" s="36"/>
      <c r="K28" s="5">
        <v>0</v>
      </c>
      <c r="L28" s="5">
        <v>0</v>
      </c>
      <c r="M28" s="17">
        <v>0</v>
      </c>
      <c r="N28" s="17">
        <v>0</v>
      </c>
      <c r="O28" s="55"/>
    </row>
    <row r="29" spans="1:19" s="1" customFormat="1" ht="17.25" customHeight="1" x14ac:dyDescent="0.2">
      <c r="A29" s="59"/>
      <c r="B29" s="55" t="s">
        <v>34</v>
      </c>
      <c r="C29" s="27" t="s">
        <v>10</v>
      </c>
      <c r="D29" s="27" t="s">
        <v>10</v>
      </c>
      <c r="E29" s="56" t="s">
        <v>11</v>
      </c>
      <c r="F29" s="56" t="s">
        <v>38</v>
      </c>
      <c r="G29" s="50" t="s">
        <v>32</v>
      </c>
      <c r="H29" s="36"/>
      <c r="I29" s="36"/>
      <c r="J29" s="36"/>
      <c r="K29" s="56" t="s">
        <v>27</v>
      </c>
      <c r="L29" s="56" t="s">
        <v>39</v>
      </c>
      <c r="M29" s="27" t="s">
        <v>36</v>
      </c>
      <c r="N29" s="27" t="s">
        <v>37</v>
      </c>
      <c r="O29" s="34" t="s">
        <v>10</v>
      </c>
    </row>
    <row r="30" spans="1:19" s="1" customFormat="1" ht="23.25" customHeight="1" x14ac:dyDescent="0.2">
      <c r="A30" s="59"/>
      <c r="B30" s="35"/>
      <c r="C30" s="49"/>
      <c r="D30" s="49"/>
      <c r="E30" s="57">
        <f>E24</f>
        <v>0</v>
      </c>
      <c r="F30" s="57"/>
      <c r="G30" s="12" t="s">
        <v>28</v>
      </c>
      <c r="H30" s="12" t="s">
        <v>29</v>
      </c>
      <c r="I30" s="12" t="s">
        <v>30</v>
      </c>
      <c r="J30" s="12" t="s">
        <v>31</v>
      </c>
      <c r="K30" s="57"/>
      <c r="L30" s="57"/>
      <c r="M30" s="28"/>
      <c r="N30" s="28"/>
      <c r="O30" s="34"/>
    </row>
    <row r="31" spans="1:19" s="1" customFormat="1" ht="54.75" customHeight="1" x14ac:dyDescent="0.2">
      <c r="A31" s="60"/>
      <c r="B31" s="35"/>
      <c r="C31" s="28"/>
      <c r="D31" s="28"/>
      <c r="E31" s="7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18">
        <v>0</v>
      </c>
      <c r="N31" s="18">
        <v>0</v>
      </c>
      <c r="O31" s="34"/>
    </row>
    <row r="32" spans="1:19" s="1" customFormat="1" ht="29.25" customHeight="1" x14ac:dyDescent="0.2">
      <c r="A32" s="37"/>
      <c r="B32" s="54" t="s">
        <v>13</v>
      </c>
      <c r="C32" s="54"/>
      <c r="D32" s="9" t="s">
        <v>3</v>
      </c>
      <c r="E32" s="8">
        <f>SUM(F32:N32)</f>
        <v>5521191.8600000003</v>
      </c>
      <c r="F32" s="50">
        <v>20000</v>
      </c>
      <c r="G32" s="50"/>
      <c r="H32" s="50"/>
      <c r="I32" s="50"/>
      <c r="J32" s="50"/>
      <c r="K32" s="5">
        <f>SUM(K33:K34)</f>
        <v>27505.96</v>
      </c>
      <c r="L32" s="5">
        <f t="shared" ref="L32:N32" si="1">SUM(L33:L34)</f>
        <v>5473685.9000000004</v>
      </c>
      <c r="M32" s="17">
        <f t="shared" si="1"/>
        <v>0</v>
      </c>
      <c r="N32" s="17">
        <f t="shared" si="1"/>
        <v>0</v>
      </c>
      <c r="O32" s="55"/>
    </row>
    <row r="33" spans="1:15" s="1" customFormat="1" ht="54" customHeight="1" x14ac:dyDescent="0.2">
      <c r="A33" s="37"/>
      <c r="B33" s="54"/>
      <c r="C33" s="54"/>
      <c r="D33" s="24" t="s">
        <v>41</v>
      </c>
      <c r="E33" s="25">
        <f>SUM(F33:N33)</f>
        <v>5446179.9400000004</v>
      </c>
      <c r="F33" s="64">
        <v>0</v>
      </c>
      <c r="G33" s="65"/>
      <c r="H33" s="65"/>
      <c r="I33" s="65"/>
      <c r="J33" s="66"/>
      <c r="K33" s="25">
        <v>0</v>
      </c>
      <c r="L33" s="5">
        <f>SUM(L12)</f>
        <v>5446179.9400000004</v>
      </c>
      <c r="M33" s="25">
        <v>0</v>
      </c>
      <c r="N33" s="25">
        <v>0</v>
      </c>
      <c r="O33" s="55"/>
    </row>
    <row r="34" spans="1:15" s="1" customFormat="1" ht="59.25" customHeight="1" x14ac:dyDescent="0.2">
      <c r="A34" s="37"/>
      <c r="B34" s="54"/>
      <c r="C34" s="54"/>
      <c r="D34" s="9" t="s">
        <v>4</v>
      </c>
      <c r="E34" s="8">
        <f>SUM(F34:N34)</f>
        <v>75011.92</v>
      </c>
      <c r="F34" s="50">
        <v>20000</v>
      </c>
      <c r="G34" s="36"/>
      <c r="H34" s="36"/>
      <c r="I34" s="36"/>
      <c r="J34" s="36"/>
      <c r="K34" s="5">
        <v>27505.96</v>
      </c>
      <c r="L34" s="5">
        <f>SUM(L26+L13)</f>
        <v>27505.96</v>
      </c>
      <c r="M34" s="17">
        <v>0</v>
      </c>
      <c r="N34" s="17">
        <v>0</v>
      </c>
      <c r="O34" s="55"/>
    </row>
  </sheetData>
  <mergeCells count="84">
    <mergeCell ref="F12:J12"/>
    <mergeCell ref="F15:J15"/>
    <mergeCell ref="F33:J33"/>
    <mergeCell ref="N29:N30"/>
    <mergeCell ref="O27:O28"/>
    <mergeCell ref="K17:K18"/>
    <mergeCell ref="A32:A34"/>
    <mergeCell ref="O29:O31"/>
    <mergeCell ref="O20:O21"/>
    <mergeCell ref="O17:O19"/>
    <mergeCell ref="A20:A21"/>
    <mergeCell ref="F25:J25"/>
    <mergeCell ref="M17:M18"/>
    <mergeCell ref="N17:N18"/>
    <mergeCell ref="M22:M23"/>
    <mergeCell ref="N22:N23"/>
    <mergeCell ref="B14:B16"/>
    <mergeCell ref="L22:L23"/>
    <mergeCell ref="F28:J28"/>
    <mergeCell ref="C29:C31"/>
    <mergeCell ref="D29:D31"/>
    <mergeCell ref="C14:C16"/>
    <mergeCell ref="F17:F18"/>
    <mergeCell ref="G17:J17"/>
    <mergeCell ref="B27:B28"/>
    <mergeCell ref="C27:C28"/>
    <mergeCell ref="B25:B26"/>
    <mergeCell ref="C25:C26"/>
    <mergeCell ref="B20:B21"/>
    <mergeCell ref="C20:C21"/>
    <mergeCell ref="D17:D19"/>
    <mergeCell ref="O14:O16"/>
    <mergeCell ref="K29:K30"/>
    <mergeCell ref="L29:L30"/>
    <mergeCell ref="F34:J34"/>
    <mergeCell ref="F29:F30"/>
    <mergeCell ref="F27:J27"/>
    <mergeCell ref="O32:O34"/>
    <mergeCell ref="F14:J14"/>
    <mergeCell ref="F16:J16"/>
    <mergeCell ref="O25:O26"/>
    <mergeCell ref="F26:J26"/>
    <mergeCell ref="F20:J20"/>
    <mergeCell ref="F21:J21"/>
    <mergeCell ref="O22:O24"/>
    <mergeCell ref="L17:L18"/>
    <mergeCell ref="M29:M30"/>
    <mergeCell ref="O11:O13"/>
    <mergeCell ref="A22:A24"/>
    <mergeCell ref="F32:J32"/>
    <mergeCell ref="B32:C34"/>
    <mergeCell ref="B29:B31"/>
    <mergeCell ref="E29:E30"/>
    <mergeCell ref="B22:B24"/>
    <mergeCell ref="E22:E23"/>
    <mergeCell ref="F22:F23"/>
    <mergeCell ref="G22:J22"/>
    <mergeCell ref="K22:K23"/>
    <mergeCell ref="G29:J29"/>
    <mergeCell ref="C22:C24"/>
    <mergeCell ref="D22:D24"/>
    <mergeCell ref="A27:A31"/>
    <mergeCell ref="A25:A26"/>
    <mergeCell ref="C8:C9"/>
    <mergeCell ref="D8:D9"/>
    <mergeCell ref="F9:J9"/>
    <mergeCell ref="F10:J10"/>
    <mergeCell ref="F8:L8"/>
    <mergeCell ref="H4:L4"/>
    <mergeCell ref="E17:E18"/>
    <mergeCell ref="F13:J13"/>
    <mergeCell ref="A5:O5"/>
    <mergeCell ref="A6:O6"/>
    <mergeCell ref="E8:E9"/>
    <mergeCell ref="O8:O9"/>
    <mergeCell ref="F11:J11"/>
    <mergeCell ref="A11:A13"/>
    <mergeCell ref="B11:B13"/>
    <mergeCell ref="C11:C13"/>
    <mergeCell ref="A8:A9"/>
    <mergeCell ref="B8:B9"/>
    <mergeCell ref="A14:A19"/>
    <mergeCell ref="B17:B19"/>
    <mergeCell ref="C17:C19"/>
  </mergeCells>
  <phoneticPr fontId="0" type="noConversion"/>
  <pageMargins left="0.78740157480314965" right="0.23622047244094491" top="0.74803149606299213" bottom="0.74803149606299213" header="0.31496062992125984" footer="0.31496062992125984"/>
  <pageSetup paperSize="9"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Ковалевский И.Н.</cp:lastModifiedBy>
  <cp:lastPrinted>2025-10-29T13:11:12Z</cp:lastPrinted>
  <dcterms:created xsi:type="dcterms:W3CDTF">1996-10-08T23:32:33Z</dcterms:created>
  <dcterms:modified xsi:type="dcterms:W3CDTF">2025-10-29T13:11:14Z</dcterms:modified>
</cp:coreProperties>
</file>